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0038a4f19ea6aa7/Desktop/Docs (Website)/"/>
    </mc:Choice>
  </mc:AlternateContent>
  <xr:revisionPtr revIDLastSave="1" documentId="14_{9B6EA150-8594-4C68-9CD7-86E6FFC0A047}" xr6:coauthVersionLast="47" xr6:coauthVersionMax="47" xr10:uidLastSave="{D775D7DC-2FEC-4B0A-9AF8-BBAD9F694DF7}"/>
  <bookViews>
    <workbookView xWindow="-104" yWindow="-104" windowWidth="22326" windowHeight="11947" xr2:uid="{17D9C218-578B-49BC-94A5-CE719A52EC25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9" i="1" l="1"/>
  <c r="P9" i="1"/>
  <c r="O9" i="1"/>
  <c r="N9" i="1"/>
  <c r="M9" i="1"/>
  <c r="L9" i="1"/>
  <c r="K9" i="1"/>
  <c r="J9" i="1"/>
  <c r="I9" i="1"/>
  <c r="H9" i="1"/>
  <c r="G9" i="1"/>
  <c r="G12" i="1" s="1"/>
  <c r="F9" i="1"/>
  <c r="F12" i="1" s="1"/>
  <c r="F14" i="1" s="1"/>
  <c r="F18" i="1" s="1"/>
  <c r="G14" i="1" l="1"/>
  <c r="G18" i="1" l="1"/>
  <c r="H14" i="1"/>
  <c r="H18" i="1" l="1"/>
  <c r="I14" i="1"/>
  <c r="J14" i="1" l="1"/>
  <c r="J18" i="1" s="1"/>
  <c r="I18" i="1"/>
  <c r="K14" i="1" l="1"/>
  <c r="L14" i="1" l="1"/>
  <c r="K18" i="1"/>
  <c r="M14" i="1" l="1"/>
  <c r="L18" i="1"/>
  <c r="N14" i="1" l="1"/>
  <c r="M18" i="1"/>
  <c r="O14" i="1" l="1"/>
  <c r="N18" i="1"/>
  <c r="O18" i="1" l="1"/>
  <c r="P14" i="1"/>
  <c r="P18" i="1" l="1"/>
  <c r="Q14" i="1"/>
  <c r="Q18" i="1" s="1"/>
</calcChain>
</file>

<file path=xl/sharedStrings.xml><?xml version="1.0" encoding="utf-8"?>
<sst xmlns="http://schemas.openxmlformats.org/spreadsheetml/2006/main" count="148" uniqueCount="130">
  <si>
    <t xml:space="preserve">Year 1 </t>
  </si>
  <si>
    <t xml:space="preserve">Month 1 </t>
  </si>
  <si>
    <t>Month 2</t>
  </si>
  <si>
    <t>Month 3</t>
  </si>
  <si>
    <t>Month 4</t>
  </si>
  <si>
    <t>Month 5</t>
  </si>
  <si>
    <t>Month 6</t>
  </si>
  <si>
    <t>Month 7</t>
  </si>
  <si>
    <t>Month 8</t>
  </si>
  <si>
    <t>Month 9</t>
  </si>
  <si>
    <t>Month 10</t>
  </si>
  <si>
    <t>Month 11</t>
  </si>
  <si>
    <t>Month 12</t>
  </si>
  <si>
    <t>Per Year</t>
  </si>
  <si>
    <t>Per Month</t>
  </si>
  <si>
    <t>B35</t>
  </si>
  <si>
    <r>
      <t>Set Up Costs (</t>
    </r>
    <r>
      <rPr>
        <b/>
        <sz val="8"/>
        <color rgb="FFFF0000"/>
        <rFont val="Arial"/>
        <family val="2"/>
      </rPr>
      <t>IMPORTANT POINT</t>
    </r>
    <r>
      <rPr>
        <sz val="8"/>
        <rFont val="Arial"/>
        <family val="2"/>
      </rPr>
      <t>: Y1 only)</t>
    </r>
  </si>
  <si>
    <t>B61</t>
  </si>
  <si>
    <t>Overhead Costs (Annual)</t>
  </si>
  <si>
    <t>B73</t>
  </si>
  <si>
    <t>Office Expenses (Annual)</t>
  </si>
  <si>
    <t>Total overheads</t>
  </si>
  <si>
    <t>Burn Rate</t>
  </si>
  <si>
    <t>Burn rate monthly</t>
  </si>
  <si>
    <t>H24</t>
  </si>
  <si>
    <t>Burn Rate Comulative</t>
  </si>
  <si>
    <r>
      <t xml:space="preserve">Income from Operations </t>
    </r>
    <r>
      <rPr>
        <b/>
        <sz val="8"/>
        <color theme="4"/>
        <rFont val="Arial"/>
        <family val="2"/>
      </rPr>
      <t>(1)</t>
    </r>
  </si>
  <si>
    <t xml:space="preserve">BURN RATE - CORE PROPOSITION </t>
  </si>
  <si>
    <t>CHAIN MENDER®</t>
  </si>
  <si>
    <t>£350K</t>
  </si>
  <si>
    <t>£520K</t>
  </si>
  <si>
    <t>Average House Price £250K &gt; £500K (TIER One)</t>
  </si>
  <si>
    <t>Average House Price £500K &gt; £700K (TIER Two)</t>
  </si>
  <si>
    <t>Average £ LTV TIER One</t>
  </si>
  <si>
    <t>Average £ LTV TIER Two</t>
  </si>
  <si>
    <t>Average Sale Price TIER One</t>
  </si>
  <si>
    <t>Average Sale Price TIER Two</t>
  </si>
  <si>
    <t>CHAIN FREE®</t>
  </si>
  <si>
    <t>D75</t>
  </si>
  <si>
    <t>C57</t>
  </si>
  <si>
    <t>D46</t>
  </si>
  <si>
    <t>D47</t>
  </si>
  <si>
    <t>D61</t>
  </si>
  <si>
    <t>C61</t>
  </si>
  <si>
    <t>F57</t>
  </si>
  <si>
    <t>G46</t>
  </si>
  <si>
    <t>G47</t>
  </si>
  <si>
    <t>G61</t>
  </si>
  <si>
    <t>F61</t>
  </si>
  <si>
    <t>£315K</t>
  </si>
  <si>
    <t>£336K</t>
  </si>
  <si>
    <t>£510K</t>
  </si>
  <si>
    <t>£576K</t>
  </si>
  <si>
    <t>D45</t>
  </si>
  <si>
    <t>G45</t>
  </si>
  <si>
    <t>£600K</t>
  </si>
  <si>
    <t>D88</t>
  </si>
  <si>
    <t>D93</t>
  </si>
  <si>
    <t>D94</t>
  </si>
  <si>
    <t>D102</t>
  </si>
  <si>
    <t>C102</t>
  </si>
  <si>
    <t>£297.5K</t>
  </si>
  <si>
    <t>£416K</t>
  </si>
  <si>
    <t>G92</t>
  </si>
  <si>
    <t>G88</t>
  </si>
  <si>
    <t>G93</t>
  </si>
  <si>
    <t>G94</t>
  </si>
  <si>
    <t>G102</t>
  </si>
  <si>
    <t>F102</t>
  </si>
  <si>
    <t>i41</t>
  </si>
  <si>
    <t>i88</t>
  </si>
  <si>
    <t>Clause 6</t>
  </si>
  <si>
    <t>Force Majure Clause. See:</t>
  </si>
  <si>
    <t>Home Owners Plan™</t>
  </si>
  <si>
    <t>D5</t>
  </si>
  <si>
    <t>G5</t>
  </si>
  <si>
    <t>D31</t>
  </si>
  <si>
    <t>G31</t>
  </si>
  <si>
    <t>i5</t>
  </si>
  <si>
    <t>Clause 3 and 4</t>
  </si>
  <si>
    <t xml:space="preserve">Average % LTV TIER Two </t>
  </si>
  <si>
    <t>Average % LTV Sale Price TIER Two</t>
  </si>
  <si>
    <t xml:space="preserve">Average % LTV TIER One </t>
  </si>
  <si>
    <r>
      <rPr>
        <b/>
        <sz val="8"/>
        <color theme="3" tint="0.249977111117893"/>
        <rFont val="Arial"/>
        <family val="2"/>
      </rPr>
      <t>(1)</t>
    </r>
    <r>
      <rPr>
        <sz val="11"/>
        <color theme="1"/>
        <rFont val="Aptos Narrow"/>
        <family val="2"/>
        <scheme val="minor"/>
      </rPr>
      <t xml:space="preserve"> Analysis </t>
    </r>
  </si>
  <si>
    <r>
      <rPr>
        <b/>
        <sz val="8"/>
        <color theme="3" tint="0.249977111117893"/>
        <rFont val="Arial"/>
        <family val="2"/>
      </rPr>
      <t>(3)</t>
    </r>
    <r>
      <rPr>
        <b/>
        <sz val="8"/>
        <color theme="1"/>
        <rFont val="Arial"/>
        <family val="2"/>
      </rPr>
      <t xml:space="preserve"> </t>
    </r>
    <r>
      <rPr>
        <sz val="11"/>
        <color theme="1"/>
        <rFont val="Aptos Narrow"/>
        <family val="2"/>
      </rPr>
      <t>See:</t>
    </r>
  </si>
  <si>
    <r>
      <t xml:space="preserve">90% </t>
    </r>
    <r>
      <rPr>
        <b/>
        <sz val="8"/>
        <color theme="3" tint="0.249977111117893"/>
        <rFont val="Arial"/>
        <family val="2"/>
      </rPr>
      <t>(4)</t>
    </r>
  </si>
  <si>
    <t>expect and on submission receives</t>
  </si>
  <si>
    <t>Offer of Finance / LTV  based on free AVM</t>
  </si>
  <si>
    <r>
      <rPr>
        <b/>
        <sz val="8"/>
        <color theme="3" tint="0.249977111117893"/>
        <rFont val="Arial"/>
        <family val="2"/>
      </rPr>
      <t xml:space="preserve">(4) </t>
    </r>
    <r>
      <rPr>
        <b/>
        <sz val="11"/>
        <color theme="1"/>
        <rFont val="Aptos Narrow"/>
        <family val="2"/>
        <scheme val="minor"/>
      </rPr>
      <t>No</t>
    </r>
    <r>
      <rPr>
        <sz val="11"/>
        <color theme="1"/>
        <rFont val="Aptos Narrow"/>
        <family val="2"/>
        <scheme val="minor"/>
      </rPr>
      <t xml:space="preserve"> account taken of our</t>
    </r>
  </si>
  <si>
    <t>D2</t>
  </si>
  <si>
    <t>D4</t>
  </si>
  <si>
    <t>% Agent responding</t>
  </si>
  <si>
    <r>
      <t xml:space="preserve">No. Customers commit to pay 1% Fee </t>
    </r>
    <r>
      <rPr>
        <b/>
        <sz val="8"/>
        <color theme="3" tint="0.249977111117893"/>
        <rFont val="Arial"/>
        <family val="2"/>
      </rPr>
      <t>(3)</t>
    </r>
  </si>
  <si>
    <t>No. Customers in TIER One</t>
  </si>
  <si>
    <t>No. Customers in TIER Two</t>
  </si>
  <si>
    <t>No. Agents responding</t>
  </si>
  <si>
    <t>No. Agents (no account taken of B2C)</t>
  </si>
  <si>
    <t xml:space="preserve">No.Customers taking our finance (NON-EXITS) </t>
  </si>
  <si>
    <t xml:space="preserve">(their solicitors can not delay </t>
  </si>
  <si>
    <r>
      <rPr>
        <b/>
        <sz val="8"/>
        <color theme="3" tint="0.249977111117893"/>
        <rFont val="Arial"/>
        <family val="2"/>
      </rPr>
      <t xml:space="preserve">(6) </t>
    </r>
    <r>
      <rPr>
        <sz val="11"/>
        <color theme="1"/>
        <rFont val="Aptos Narrow"/>
        <family val="2"/>
      </rPr>
      <t>CHAIN FREE</t>
    </r>
    <r>
      <rPr>
        <sz val="11"/>
        <color theme="1"/>
        <rFont val="Arial"/>
        <family val="2"/>
      </rPr>
      <t xml:space="preserve">® </t>
    </r>
    <r>
      <rPr>
        <sz val="11"/>
        <color theme="1"/>
        <rFont val="Aptos Narrow"/>
        <family val="2"/>
      </rPr>
      <t>customers</t>
    </r>
  </si>
  <si>
    <r>
      <rPr>
        <b/>
        <sz val="8"/>
        <color theme="3" tint="0.249977111117893"/>
        <rFont val="Arial"/>
        <family val="2"/>
      </rPr>
      <t>(5)</t>
    </r>
    <r>
      <rPr>
        <sz val="11"/>
        <color theme="1"/>
        <rFont val="Aptos Narrow"/>
        <family val="2"/>
        <scheme val="minor"/>
      </rPr>
      <t xml:space="preserve"> CHAIN FREE</t>
    </r>
    <r>
      <rPr>
        <b/>
        <sz val="10"/>
        <color theme="1"/>
        <rFont val="Arial"/>
        <family val="2"/>
      </rPr>
      <t xml:space="preserve">® </t>
    </r>
    <r>
      <rPr>
        <sz val="11"/>
        <color theme="1"/>
        <rFont val="Aptos Narrow"/>
        <family val="2"/>
        <scheme val="minor"/>
      </rPr>
      <t xml:space="preserve">customers are  </t>
    </r>
  </si>
  <si>
    <t>Proceedable Buyers</t>
  </si>
  <si>
    <t>are desperate to move</t>
  </si>
  <si>
    <t xml:space="preserve">exchanging contracts)  </t>
  </si>
  <si>
    <t xml:space="preserve">so a smaller percentage </t>
  </si>
  <si>
    <t xml:space="preserve">so a larger percentage  </t>
  </si>
  <si>
    <t>No. Customers not interested</t>
  </si>
  <si>
    <t>% Customers not interested</t>
  </si>
  <si>
    <t>C6</t>
  </si>
  <si>
    <t>F6</t>
  </si>
  <si>
    <t>No. Customers interested</t>
  </si>
  <si>
    <r>
      <rPr>
        <b/>
        <sz val="8"/>
        <color theme="3" tint="0.249977111117893"/>
        <rFont val="Arial"/>
        <family val="2"/>
      </rPr>
      <t>(2)</t>
    </r>
    <r>
      <rPr>
        <sz val="11"/>
        <color theme="1"/>
        <rFont val="Aptos Narrow"/>
        <family val="2"/>
        <scheme val="minor"/>
      </rPr>
      <t xml:space="preserve"> Customer acknowledges what LTV to  </t>
    </r>
  </si>
  <si>
    <t>are likely to take our finance</t>
  </si>
  <si>
    <r>
      <rPr>
        <b/>
        <sz val="8"/>
        <color theme="3" tint="0.249977111117893"/>
        <rFont val="Arial"/>
        <family val="2"/>
      </rPr>
      <t xml:space="preserve"> (5)</t>
    </r>
    <r>
      <rPr>
        <sz val="8"/>
        <color theme="1"/>
        <rFont val="Arial"/>
        <family val="2"/>
      </rPr>
      <t xml:space="preserve"> 1%</t>
    </r>
  </si>
  <si>
    <r>
      <rPr>
        <b/>
        <sz val="8"/>
        <color theme="3" tint="0.249977111117893"/>
        <rFont val="Arial"/>
        <family val="2"/>
      </rPr>
      <t>(6)</t>
    </r>
    <r>
      <rPr>
        <sz val="8"/>
        <color theme="1"/>
        <rFont val="Arial"/>
        <family val="2"/>
      </rPr>
      <t xml:space="preserve"> 12%</t>
    </r>
  </si>
  <si>
    <t>B31</t>
  </si>
  <si>
    <t>B78</t>
  </si>
  <si>
    <t>D6</t>
  </si>
  <si>
    <t>G6</t>
  </si>
  <si>
    <r>
      <t xml:space="preserve">Total No. Applications </t>
    </r>
    <r>
      <rPr>
        <b/>
        <sz val="8"/>
        <color theme="3" tint="0.249977111117893"/>
        <rFont val="Arial"/>
        <family val="2"/>
      </rPr>
      <t>(2)</t>
    </r>
  </si>
  <si>
    <t xml:space="preserve">% Total No. Applications taking our finance (NON-EXITS) </t>
  </si>
  <si>
    <t>Totals</t>
  </si>
  <si>
    <t>Average % LTV Sale Price TIER One</t>
  </si>
  <si>
    <t>See:</t>
  </si>
  <si>
    <t>Application</t>
  </si>
  <si>
    <t>are likely to take our finance (they will sell for more);</t>
  </si>
  <si>
    <t>estimated 5:1 (sellers not taking finance: taking finance)</t>
  </si>
  <si>
    <t>Sales Income Split</t>
  </si>
  <si>
    <t>21H + 23D</t>
  </si>
  <si>
    <t>23F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</si>
</sst>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£&quot;#,##0;[Red]\-&quot;£&quot;#,##0"/>
    <numFmt numFmtId="164" formatCode="#,##0\ ;[Red]\(#,##0\)"/>
    <numFmt numFmtId="168" formatCode="&quot;£&quot;#,##0"/>
  </numFmts>
  <fonts count="22" x14ac:knownFonts="1">
    <font>
      <sz val="11"/>
      <color theme="1"/>
      <name val="Aptos Narrow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sz val="8"/>
      <color theme="3" tint="0.39997558519241921"/>
      <name val="Arial"/>
      <family val="2"/>
    </font>
    <font>
      <b/>
      <sz val="8"/>
      <color rgb="FFFF0000"/>
      <name val="Arial"/>
      <family val="2"/>
    </font>
    <font>
      <u/>
      <sz val="8"/>
      <name val="Arial"/>
      <family val="2"/>
    </font>
    <font>
      <sz val="8"/>
      <color theme="1" tint="0.34998626667073579"/>
      <name val="Arial"/>
      <family val="2"/>
    </font>
    <font>
      <b/>
      <sz val="8"/>
      <color theme="4"/>
      <name val="Arial"/>
      <family val="2"/>
    </font>
    <font>
      <b/>
      <sz val="8"/>
      <color theme="3" tint="0.249977111117893"/>
      <name val="Arial"/>
      <family val="2"/>
    </font>
    <font>
      <b/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b/>
      <sz val="8"/>
      <color theme="3" tint="0.499984740745262"/>
      <name val="Arial"/>
      <family val="2"/>
    </font>
    <font>
      <sz val="10"/>
      <color theme="1"/>
      <name val="Arial"/>
      <family val="2"/>
    </font>
    <font>
      <u/>
      <sz val="11"/>
      <color theme="10"/>
      <name val="Aptos Narrow"/>
      <family val="2"/>
      <scheme val="minor"/>
    </font>
    <font>
      <sz val="8"/>
      <color theme="1"/>
      <name val="Arial"/>
      <family val="2"/>
    </font>
    <font>
      <sz val="11"/>
      <color theme="1"/>
      <name val="Aptos Narrow"/>
      <family val="2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1"/>
      <color rgb="FF595959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3">
    <xf numFmtId="0" fontId="0" fillId="0" borderId="0"/>
    <xf numFmtId="0" fontId="14" fillId="0" borderId="0" applyNumberFormat="0" applyFill="0" applyBorder="0" applyAlignment="0" applyProtection="0"/>
    <xf numFmtId="9" fontId="17" fillId="0" borderId="0" applyFont="0" applyFill="0" applyBorder="0" applyAlignment="0" applyProtection="0"/>
  </cellStyleXfs>
  <cellXfs count="64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/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164" fontId="2" fillId="0" borderId="1" xfId="0" applyNumberFormat="1" applyFont="1" applyBorder="1" applyAlignment="1">
      <alignment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3" fontId="1" fillId="0" borderId="0" xfId="0" applyNumberFormat="1" applyFont="1" applyAlignment="1">
      <alignment horizontal="right" vertical="top"/>
    </xf>
    <xf numFmtId="3" fontId="1" fillId="0" borderId="2" xfId="0" applyNumberFormat="1" applyFont="1" applyBorder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3" fontId="1" fillId="0" borderId="3" xfId="0" applyNumberFormat="1" applyFont="1" applyBorder="1" applyAlignment="1">
      <alignment horizontal="right" vertical="top"/>
    </xf>
    <xf numFmtId="164" fontId="6" fillId="0" borderId="0" xfId="0" applyNumberFormat="1" applyFont="1"/>
    <xf numFmtId="0" fontId="1" fillId="0" borderId="0" xfId="0" applyFont="1" applyAlignment="1">
      <alignment horizontal="right" vertical="top"/>
    </xf>
    <xf numFmtId="164" fontId="2" fillId="0" borderId="0" xfId="0" applyNumberFormat="1" applyFont="1"/>
    <xf numFmtId="3" fontId="1" fillId="0" borderId="0" xfId="0" applyNumberFormat="1" applyFont="1"/>
    <xf numFmtId="9" fontId="0" fillId="0" borderId="0" xfId="0" applyNumberFormat="1"/>
    <xf numFmtId="0" fontId="9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0" fillId="0" borderId="0" xfId="0" applyAlignment="1">
      <alignment horizontal="left"/>
    </xf>
    <xf numFmtId="0" fontId="9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14" fillId="0" borderId="0" xfId="1"/>
    <xf numFmtId="0" fontId="15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6" fillId="0" borderId="0" xfId="0" applyFont="1"/>
    <xf numFmtId="3" fontId="15" fillId="0" borderId="0" xfId="0" applyNumberFormat="1" applyFont="1" applyAlignment="1">
      <alignment horizontal="center"/>
    </xf>
    <xf numFmtId="6" fontId="15" fillId="0" borderId="0" xfId="0" applyNumberFormat="1" applyFont="1" applyAlignment="1">
      <alignment horizontal="center"/>
    </xf>
    <xf numFmtId="9" fontId="15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" fontId="15" fillId="0" borderId="0" xfId="0" applyNumberFormat="1" applyFont="1" applyAlignment="1">
      <alignment horizontal="center"/>
    </xf>
    <xf numFmtId="1" fontId="11" fillId="0" borderId="0" xfId="0" applyNumberFormat="1" applyFont="1" applyAlignment="1">
      <alignment horizontal="center"/>
    </xf>
    <xf numFmtId="0" fontId="18" fillId="0" borderId="0" xfId="0" applyFont="1" applyAlignment="1">
      <alignment horizontal="center" vertical="center"/>
    </xf>
    <xf numFmtId="0" fontId="19" fillId="0" borderId="0" xfId="0" applyFont="1"/>
    <xf numFmtId="0" fontId="0" fillId="2" borderId="0" xfId="0" applyFill="1"/>
    <xf numFmtId="9" fontId="0" fillId="2" borderId="0" xfId="0" applyNumberFormat="1" applyFill="1"/>
    <xf numFmtId="0" fontId="8" fillId="2" borderId="0" xfId="0" applyFont="1" applyFill="1" applyAlignment="1">
      <alignment horizontal="center"/>
    </xf>
    <xf numFmtId="9" fontId="15" fillId="2" borderId="0" xfId="2" applyFont="1" applyFill="1" applyAlignment="1">
      <alignment horizontal="center"/>
    </xf>
    <xf numFmtId="0" fontId="10" fillId="2" borderId="0" xfId="0" applyFont="1" applyFill="1"/>
    <xf numFmtId="0" fontId="15" fillId="2" borderId="0" xfId="0" applyFont="1" applyFill="1" applyAlignment="1">
      <alignment horizontal="center"/>
    </xf>
    <xf numFmtId="1" fontId="15" fillId="2" borderId="0" xfId="2" applyNumberFormat="1" applyFont="1" applyFill="1" applyAlignment="1">
      <alignment horizontal="center"/>
    </xf>
    <xf numFmtId="9" fontId="10" fillId="2" borderId="0" xfId="0" applyNumberFormat="1" applyFont="1" applyFill="1"/>
    <xf numFmtId="9" fontId="15" fillId="2" borderId="0" xfId="0" applyNumberFormat="1" applyFont="1" applyFill="1" applyAlignment="1">
      <alignment horizontal="center"/>
    </xf>
    <xf numFmtId="0" fontId="12" fillId="2" borderId="0" xfId="0" applyFont="1" applyFill="1" applyAlignment="1">
      <alignment horizontal="center" vertical="center"/>
    </xf>
    <xf numFmtId="1" fontId="15" fillId="2" borderId="0" xfId="0" applyNumberFormat="1" applyFont="1" applyFill="1" applyAlignment="1">
      <alignment horizontal="center"/>
    </xf>
    <xf numFmtId="0" fontId="12" fillId="2" borderId="0" xfId="0" applyFont="1" applyFill="1" applyAlignment="1">
      <alignment horizontal="center"/>
    </xf>
    <xf numFmtId="0" fontId="14" fillId="0" borderId="0" xfId="1" applyAlignment="1">
      <alignment horizontal="left"/>
    </xf>
    <xf numFmtId="0" fontId="21" fillId="0" borderId="0" xfId="0" applyFont="1"/>
    <xf numFmtId="0" fontId="14" fillId="0" borderId="0" xfId="1" applyAlignment="1">
      <alignment horizontal="center"/>
    </xf>
    <xf numFmtId="0" fontId="20" fillId="2" borderId="0" xfId="0" applyFont="1" applyFill="1" applyAlignment="1">
      <alignment horizontal="left"/>
    </xf>
    <xf numFmtId="0" fontId="14" fillId="0" borderId="0" xfId="1" applyAlignment="1">
      <alignment horizontal="left"/>
    </xf>
    <xf numFmtId="0" fontId="0" fillId="2" borderId="0" xfId="0" applyFill="1" applyAlignment="1">
      <alignment horizontal="left"/>
    </xf>
    <xf numFmtId="0" fontId="9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0" fillId="0" borderId="0" xfId="0" applyAlignment="1">
      <alignment horizontal="left"/>
    </xf>
    <xf numFmtId="0" fontId="15" fillId="0" borderId="0" xfId="0" applyFont="1"/>
    <xf numFmtId="6" fontId="15" fillId="0" borderId="0" xfId="0" applyNumberFormat="1" applyFont="1"/>
    <xf numFmtId="168" fontId="15" fillId="0" borderId="0" xfId="0" applyNumberFormat="1" applyFont="1" applyAlignment="1">
      <alignment horizontal="center" vertical="center"/>
    </xf>
  </cellXfs>
  <cellStyles count="3">
    <cellStyle name="Hyperlink" xfId="1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albani.finance/products/chain-free/scheme-details/" TargetMode="External"/><Relationship Id="rId7" Type="http://schemas.openxmlformats.org/officeDocument/2006/relationships/hyperlink" Target="https://albani.finance/sales-income/" TargetMode="External"/><Relationship Id="rId2" Type="http://schemas.openxmlformats.org/officeDocument/2006/relationships/hyperlink" Target="https://albani.finance/products/chain-free/plan-membership/" TargetMode="External"/><Relationship Id="rId1" Type="http://schemas.openxmlformats.org/officeDocument/2006/relationships/hyperlink" Target="https://albani.finance/products/chain-free/plan-membership/" TargetMode="External"/><Relationship Id="rId6" Type="http://schemas.openxmlformats.org/officeDocument/2006/relationships/hyperlink" Target="https://albani.finance/application/" TargetMode="External"/><Relationship Id="rId5" Type="http://schemas.openxmlformats.org/officeDocument/2006/relationships/hyperlink" Target="https://albani.finance/products/chain-free/cash-buyer/" TargetMode="External"/><Relationship Id="rId4" Type="http://schemas.openxmlformats.org/officeDocument/2006/relationships/hyperlink" Target="https://albani.finance/products/chain-mender/moverscunundru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9AABF-B030-41BD-8F81-4DD3918A47D3}">
  <dimension ref="A1:U75"/>
  <sheetViews>
    <sheetView tabSelected="1" topLeftCell="A25" zoomScale="96" zoomScaleNormal="96" workbookViewId="0">
      <selection activeCell="J37" sqref="J37"/>
    </sheetView>
  </sheetViews>
  <sheetFormatPr defaultRowHeight="14.4" x14ac:dyDescent="0.3"/>
  <cols>
    <col min="2" max="2" width="28.8984375" customWidth="1"/>
    <col min="5" max="5" width="9.09765625" bestFit="1" customWidth="1"/>
    <col min="7" max="7" width="8.796875" customWidth="1"/>
    <col min="8" max="8" width="8.8984375" bestFit="1" customWidth="1"/>
    <col min="10" max="10" width="10.69921875" bestFit="1" customWidth="1"/>
  </cols>
  <sheetData>
    <row r="1" spans="1:17" x14ac:dyDescent="0.3">
      <c r="A1" s="1"/>
      <c r="B1" s="1"/>
      <c r="C1" s="1"/>
      <c r="D1" s="1"/>
      <c r="E1" s="2"/>
      <c r="F1" s="2">
        <v>1</v>
      </c>
      <c r="G1" s="2">
        <v>2</v>
      </c>
      <c r="H1" s="2">
        <v>3</v>
      </c>
      <c r="I1" s="2">
        <v>4</v>
      </c>
      <c r="J1" s="2">
        <v>5</v>
      </c>
      <c r="K1" s="2">
        <v>6</v>
      </c>
      <c r="L1" s="2">
        <v>7</v>
      </c>
      <c r="M1" s="2">
        <v>8</v>
      </c>
      <c r="N1" s="2">
        <v>9</v>
      </c>
      <c r="O1" s="2">
        <v>10</v>
      </c>
      <c r="P1" s="2">
        <v>11</v>
      </c>
      <c r="Q1" s="2">
        <v>12</v>
      </c>
    </row>
    <row r="2" spans="1:17" x14ac:dyDescent="0.3">
      <c r="A2" s="1"/>
      <c r="B2" s="3" t="s">
        <v>27</v>
      </c>
      <c r="C2" s="1"/>
      <c r="D2" s="1"/>
      <c r="E2" s="4" t="s">
        <v>0</v>
      </c>
      <c r="F2" s="4" t="s">
        <v>1</v>
      </c>
      <c r="G2" s="4" t="s">
        <v>2</v>
      </c>
      <c r="H2" s="4" t="s">
        <v>3</v>
      </c>
      <c r="I2" s="4" t="s">
        <v>4</v>
      </c>
      <c r="J2" s="4" t="s">
        <v>5</v>
      </c>
      <c r="K2" s="4" t="s">
        <v>6</v>
      </c>
      <c r="L2" s="4" t="s">
        <v>7</v>
      </c>
      <c r="M2" s="4" t="s">
        <v>8</v>
      </c>
      <c r="N2" s="4" t="s">
        <v>9</v>
      </c>
      <c r="O2" s="4" t="s">
        <v>10</v>
      </c>
      <c r="P2" s="4" t="s">
        <v>11</v>
      </c>
      <c r="Q2" s="4" t="s">
        <v>12</v>
      </c>
    </row>
    <row r="3" spans="1:17" x14ac:dyDescent="0.3">
      <c r="A3" s="1"/>
      <c r="B3" s="3"/>
      <c r="C3" s="3"/>
      <c r="D3" s="3"/>
      <c r="E3" s="4" t="s">
        <v>0</v>
      </c>
      <c r="F3" s="4" t="s">
        <v>1</v>
      </c>
      <c r="G3" s="4" t="s">
        <v>2</v>
      </c>
      <c r="H3" s="4" t="s">
        <v>3</v>
      </c>
      <c r="I3" s="4" t="s">
        <v>4</v>
      </c>
      <c r="J3" s="4" t="s">
        <v>5</v>
      </c>
      <c r="K3" s="4" t="s">
        <v>6</v>
      </c>
      <c r="L3" s="4" t="s">
        <v>7</v>
      </c>
      <c r="M3" s="4" t="s">
        <v>8</v>
      </c>
      <c r="N3" s="4" t="s">
        <v>9</v>
      </c>
      <c r="O3" s="4" t="s">
        <v>10</v>
      </c>
      <c r="P3" s="4" t="s">
        <v>11</v>
      </c>
      <c r="Q3" s="4" t="s">
        <v>12</v>
      </c>
    </row>
    <row r="4" spans="1:17" x14ac:dyDescent="0.3">
      <c r="A4" s="5"/>
      <c r="B4" s="5"/>
      <c r="C4" s="5"/>
      <c r="D4" s="5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1:17" x14ac:dyDescent="0.3">
      <c r="A5" s="7"/>
      <c r="B5" s="1"/>
      <c r="C5" s="8" t="s">
        <v>13</v>
      </c>
      <c r="D5" s="8" t="s">
        <v>14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 x14ac:dyDescent="0.3">
      <c r="A6" s="7" t="s">
        <v>15</v>
      </c>
      <c r="B6" s="1" t="s">
        <v>16</v>
      </c>
      <c r="C6" s="9">
        <v>600000</v>
      </c>
      <c r="D6" s="9">
        <v>50000</v>
      </c>
      <c r="E6" s="2"/>
      <c r="F6" s="2">
        <v>50000</v>
      </c>
      <c r="G6" s="2">
        <v>50000</v>
      </c>
      <c r="H6" s="2">
        <v>50000</v>
      </c>
      <c r="I6" s="2">
        <v>50000</v>
      </c>
      <c r="J6" s="2">
        <v>50000</v>
      </c>
      <c r="K6" s="2">
        <v>50000</v>
      </c>
      <c r="L6" s="2">
        <v>50000</v>
      </c>
      <c r="M6" s="2">
        <v>50000</v>
      </c>
      <c r="N6" s="2">
        <v>50000</v>
      </c>
      <c r="O6" s="2">
        <v>50000</v>
      </c>
      <c r="P6" s="2">
        <v>50000</v>
      </c>
      <c r="Q6" s="2">
        <v>50000</v>
      </c>
    </row>
    <row r="7" spans="1:17" x14ac:dyDescent="0.3">
      <c r="A7" s="7" t="s">
        <v>17</v>
      </c>
      <c r="B7" s="1" t="s">
        <v>18</v>
      </c>
      <c r="C7" s="9">
        <v>376347</v>
      </c>
      <c r="D7" s="9">
        <v>31362</v>
      </c>
      <c r="E7" s="2"/>
      <c r="F7" s="2">
        <v>31362</v>
      </c>
      <c r="G7" s="2">
        <v>31362</v>
      </c>
      <c r="H7" s="2">
        <v>31362</v>
      </c>
      <c r="I7" s="2">
        <v>31362</v>
      </c>
      <c r="J7" s="2">
        <v>31362</v>
      </c>
      <c r="K7" s="2">
        <v>31362</v>
      </c>
      <c r="L7" s="2">
        <v>31362</v>
      </c>
      <c r="M7" s="2">
        <v>31362</v>
      </c>
      <c r="N7" s="2">
        <v>31362</v>
      </c>
      <c r="O7" s="2">
        <v>31362</v>
      </c>
      <c r="P7" s="2">
        <v>31362</v>
      </c>
      <c r="Q7" s="2">
        <v>31362</v>
      </c>
    </row>
    <row r="8" spans="1:17" x14ac:dyDescent="0.3">
      <c r="A8" s="7" t="s">
        <v>19</v>
      </c>
      <c r="B8" s="1" t="s">
        <v>20</v>
      </c>
      <c r="C8" s="10">
        <v>221500</v>
      </c>
      <c r="D8" s="11">
        <v>18458</v>
      </c>
      <c r="E8" s="2"/>
      <c r="F8" s="2">
        <v>18458</v>
      </c>
      <c r="G8" s="2">
        <v>18458</v>
      </c>
      <c r="H8" s="2">
        <v>18458</v>
      </c>
      <c r="I8" s="2">
        <v>18458</v>
      </c>
      <c r="J8" s="2">
        <v>18458</v>
      </c>
      <c r="K8" s="2">
        <v>18458</v>
      </c>
      <c r="L8" s="2">
        <v>18458</v>
      </c>
      <c r="M8" s="2">
        <v>18458</v>
      </c>
      <c r="N8" s="2">
        <v>18458</v>
      </c>
      <c r="O8" s="2">
        <v>18458</v>
      </c>
      <c r="P8" s="2">
        <v>18458</v>
      </c>
      <c r="Q8" s="2">
        <v>18458</v>
      </c>
    </row>
    <row r="9" spans="1:17" x14ac:dyDescent="0.3">
      <c r="A9" s="7"/>
      <c r="B9" s="1" t="s">
        <v>21</v>
      </c>
      <c r="C9" s="12">
        <v>1197847</v>
      </c>
      <c r="D9" s="11">
        <v>99820</v>
      </c>
      <c r="E9" s="2"/>
      <c r="F9" s="13">
        <f t="shared" ref="F9:Q9" si="0">F6+F7+F8</f>
        <v>99820</v>
      </c>
      <c r="G9" s="13">
        <f t="shared" si="0"/>
        <v>99820</v>
      </c>
      <c r="H9" s="13">
        <f t="shared" si="0"/>
        <v>99820</v>
      </c>
      <c r="I9" s="13">
        <f t="shared" si="0"/>
        <v>99820</v>
      </c>
      <c r="J9" s="13">
        <f t="shared" si="0"/>
        <v>99820</v>
      </c>
      <c r="K9" s="13">
        <f t="shared" si="0"/>
        <v>99820</v>
      </c>
      <c r="L9" s="13">
        <f t="shared" si="0"/>
        <v>99820</v>
      </c>
      <c r="M9" s="13">
        <f t="shared" si="0"/>
        <v>99820</v>
      </c>
      <c r="N9" s="13">
        <f t="shared" si="0"/>
        <v>99820</v>
      </c>
      <c r="O9" s="13">
        <f t="shared" si="0"/>
        <v>99820</v>
      </c>
      <c r="P9" s="13">
        <f t="shared" si="0"/>
        <v>99820</v>
      </c>
      <c r="Q9" s="13">
        <f t="shared" si="0"/>
        <v>99820</v>
      </c>
    </row>
    <row r="10" spans="1:17" x14ac:dyDescent="0.3">
      <c r="A10" s="7"/>
      <c r="B10" s="1"/>
      <c r="C10" s="14"/>
      <c r="D10" s="14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x14ac:dyDescent="0.3">
      <c r="A11" s="7"/>
      <c r="B11" s="1"/>
      <c r="C11" s="1"/>
      <c r="D11" s="1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17" x14ac:dyDescent="0.3">
      <c r="A12" s="7"/>
      <c r="B12" s="1" t="s">
        <v>22</v>
      </c>
      <c r="C12" s="1"/>
      <c r="D12" s="1"/>
      <c r="E12" s="2"/>
      <c r="F12" s="13">
        <f>F9+F16</f>
        <v>99820</v>
      </c>
      <c r="G12" s="13">
        <f>G9+G16</f>
        <v>99820</v>
      </c>
      <c r="H12" s="13">
        <v>99820</v>
      </c>
      <c r="I12" s="13">
        <v>99820</v>
      </c>
      <c r="J12" s="13">
        <v>99820</v>
      </c>
      <c r="K12" s="13">
        <v>99820</v>
      </c>
      <c r="L12" s="13">
        <v>99820</v>
      </c>
      <c r="M12" s="13">
        <v>99820</v>
      </c>
      <c r="N12" s="13">
        <v>99820</v>
      </c>
      <c r="O12" s="13">
        <v>99820</v>
      </c>
      <c r="P12" s="13">
        <v>99820</v>
      </c>
      <c r="Q12" s="13">
        <v>99820</v>
      </c>
    </row>
    <row r="13" spans="1:17" x14ac:dyDescent="0.3">
      <c r="A13" s="7"/>
      <c r="B13" s="1"/>
      <c r="C13" s="1"/>
      <c r="D13" s="1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 x14ac:dyDescent="0.3">
      <c r="A14" s="7"/>
      <c r="B14" s="1" t="s">
        <v>23</v>
      </c>
      <c r="C14" s="3"/>
      <c r="D14" s="3"/>
      <c r="E14" s="15"/>
      <c r="F14" s="13">
        <f>F12</f>
        <v>99820</v>
      </c>
      <c r="G14" s="13">
        <f>F14+G12</f>
        <v>199640</v>
      </c>
      <c r="H14" s="13">
        <f t="shared" ref="H14:Q14" si="1">G14+H12</f>
        <v>299460</v>
      </c>
      <c r="I14" s="13">
        <f t="shared" si="1"/>
        <v>399280</v>
      </c>
      <c r="J14" s="13">
        <f t="shared" si="1"/>
        <v>499100</v>
      </c>
      <c r="K14" s="13">
        <f t="shared" si="1"/>
        <v>598920</v>
      </c>
      <c r="L14" s="13">
        <f t="shared" si="1"/>
        <v>698740</v>
      </c>
      <c r="M14" s="13">
        <f t="shared" si="1"/>
        <v>798560</v>
      </c>
      <c r="N14" s="13">
        <f t="shared" si="1"/>
        <v>898380</v>
      </c>
      <c r="O14" s="13">
        <f t="shared" si="1"/>
        <v>998200</v>
      </c>
      <c r="P14" s="13">
        <f t="shared" si="1"/>
        <v>1098020</v>
      </c>
      <c r="Q14" s="13">
        <f t="shared" si="1"/>
        <v>1197840</v>
      </c>
    </row>
    <row r="15" spans="1:17" x14ac:dyDescent="0.3">
      <c r="A15" s="7"/>
      <c r="B15" s="1"/>
      <c r="C15" s="1"/>
      <c r="D15" s="1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 x14ac:dyDescent="0.3">
      <c r="A16" s="7" t="s">
        <v>24</v>
      </c>
      <c r="B16" s="1" t="s">
        <v>26</v>
      </c>
      <c r="C16" s="16">
        <v>23414392</v>
      </c>
      <c r="D16" s="16">
        <v>1951199</v>
      </c>
      <c r="E16" s="2"/>
      <c r="F16" s="2">
        <v>0</v>
      </c>
      <c r="G16" s="2">
        <v>0</v>
      </c>
      <c r="H16" s="2">
        <v>0</v>
      </c>
      <c r="I16" s="2">
        <v>1951199</v>
      </c>
      <c r="J16" s="2">
        <v>1951199</v>
      </c>
      <c r="K16" s="2">
        <v>1951199</v>
      </c>
      <c r="L16" s="2">
        <v>1951199</v>
      </c>
      <c r="M16" s="2">
        <v>1951199</v>
      </c>
      <c r="N16" s="2">
        <v>1951199</v>
      </c>
      <c r="O16" s="2">
        <v>1951199</v>
      </c>
      <c r="P16" s="2">
        <v>1951199</v>
      </c>
      <c r="Q16" s="2">
        <v>1951199</v>
      </c>
    </row>
    <row r="17" spans="1:21" x14ac:dyDescent="0.3">
      <c r="A17" s="7"/>
      <c r="B17" s="1"/>
      <c r="C17" s="1"/>
      <c r="D17" s="1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21" x14ac:dyDescent="0.3">
      <c r="A18" s="1"/>
      <c r="B18" s="3" t="s">
        <v>25</v>
      </c>
      <c r="C18" s="1"/>
      <c r="D18" s="1"/>
      <c r="E18" s="2"/>
      <c r="F18" s="2">
        <f t="shared" ref="F18:Q18" si="2">F14-F16</f>
        <v>99820</v>
      </c>
      <c r="G18" s="2">
        <f t="shared" si="2"/>
        <v>199640</v>
      </c>
      <c r="H18" s="2">
        <f t="shared" si="2"/>
        <v>299460</v>
      </c>
      <c r="I18" s="2">
        <f t="shared" si="2"/>
        <v>-1551919</v>
      </c>
      <c r="J18" s="2">
        <f t="shared" si="2"/>
        <v>-1452099</v>
      </c>
      <c r="K18" s="2">
        <f t="shared" si="2"/>
        <v>-1352279</v>
      </c>
      <c r="L18" s="2">
        <f t="shared" si="2"/>
        <v>-1252459</v>
      </c>
      <c r="M18" s="2">
        <f t="shared" si="2"/>
        <v>-1152639</v>
      </c>
      <c r="N18" s="2">
        <f t="shared" si="2"/>
        <v>-1052819</v>
      </c>
      <c r="O18" s="2">
        <f t="shared" si="2"/>
        <v>-952999</v>
      </c>
      <c r="P18" s="2">
        <f t="shared" si="2"/>
        <v>-853179</v>
      </c>
      <c r="Q18" s="2">
        <f t="shared" si="2"/>
        <v>-753359</v>
      </c>
    </row>
    <row r="19" spans="1:21" x14ac:dyDescent="0.3">
      <c r="A19" s="1"/>
      <c r="B19" s="1"/>
      <c r="C19" s="1"/>
      <c r="D19" s="1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x14ac:dyDescent="0.3">
      <c r="B20" t="s">
        <v>83</v>
      </c>
      <c r="C20" s="17"/>
      <c r="F20" s="25"/>
    </row>
    <row r="21" spans="1:21" x14ac:dyDescent="0.3">
      <c r="C21" s="17"/>
      <c r="D21" s="26"/>
      <c r="E21" s="26"/>
      <c r="F21" s="25"/>
      <c r="G21" s="26"/>
      <c r="H21" s="26"/>
      <c r="J21" s="23"/>
    </row>
    <row r="22" spans="1:21" x14ac:dyDescent="0.3">
      <c r="B22" s="18" t="s">
        <v>96</v>
      </c>
      <c r="C22" s="17"/>
      <c r="D22" s="20" t="s">
        <v>89</v>
      </c>
      <c r="F22" s="30">
        <v>4000</v>
      </c>
      <c r="G22" s="26"/>
      <c r="H22" s="26"/>
      <c r="J22" s="23"/>
    </row>
    <row r="23" spans="1:21" x14ac:dyDescent="0.3">
      <c r="B23" t="s">
        <v>91</v>
      </c>
      <c r="C23" s="17"/>
      <c r="D23" s="20" t="s">
        <v>90</v>
      </c>
      <c r="F23" s="34">
        <v>0.2</v>
      </c>
      <c r="G23" s="26"/>
      <c r="H23" s="26"/>
      <c r="J23" s="23"/>
    </row>
    <row r="24" spans="1:21" x14ac:dyDescent="0.3">
      <c r="B24" s="18" t="s">
        <v>95</v>
      </c>
      <c r="C24" s="17"/>
      <c r="D24" s="30"/>
      <c r="F24" s="37">
        <v>800</v>
      </c>
      <c r="G24" s="26"/>
      <c r="H24" s="26"/>
      <c r="J24" s="23"/>
    </row>
    <row r="25" spans="1:21" x14ac:dyDescent="0.3">
      <c r="C25" s="17"/>
      <c r="D25" s="30"/>
      <c r="E25" s="36"/>
      <c r="F25" s="25"/>
      <c r="G25" s="26"/>
      <c r="H25" s="26"/>
      <c r="J25" s="23"/>
    </row>
    <row r="26" spans="1:21" x14ac:dyDescent="0.3">
      <c r="C26" s="17"/>
      <c r="D26" s="54" t="s">
        <v>37</v>
      </c>
      <c r="E26" s="54"/>
      <c r="F26" s="25"/>
      <c r="G26" s="54" t="s">
        <v>28</v>
      </c>
      <c r="H26" s="54"/>
      <c r="J26" s="23" t="s">
        <v>121</v>
      </c>
    </row>
    <row r="27" spans="1:21" x14ac:dyDescent="0.3">
      <c r="A27" s="29"/>
      <c r="C27" s="17"/>
      <c r="D27" s="30"/>
      <c r="E27" s="36"/>
      <c r="F27" s="25"/>
      <c r="G27" s="26"/>
      <c r="H27" s="26"/>
      <c r="J27" s="23"/>
    </row>
    <row r="28" spans="1:21" x14ac:dyDescent="0.3">
      <c r="A28" s="29"/>
      <c r="B28" s="18" t="s">
        <v>119</v>
      </c>
      <c r="C28" s="17"/>
      <c r="D28" s="29" t="s">
        <v>74</v>
      </c>
      <c r="E28" s="32">
        <v>1800</v>
      </c>
      <c r="F28" s="25"/>
      <c r="G28" s="29" t="s">
        <v>75</v>
      </c>
      <c r="H28" s="28">
        <v>1200</v>
      </c>
      <c r="I28" s="29" t="s">
        <v>78</v>
      </c>
      <c r="J28" s="30">
        <v>3000</v>
      </c>
    </row>
    <row r="29" spans="1:21" x14ac:dyDescent="0.3">
      <c r="A29" s="29"/>
      <c r="B29" s="40" t="s">
        <v>107</v>
      </c>
      <c r="C29" s="41"/>
      <c r="D29" s="42" t="s">
        <v>108</v>
      </c>
      <c r="E29" s="43">
        <v>0.6</v>
      </c>
      <c r="F29" s="44"/>
      <c r="G29" s="42" t="s">
        <v>109</v>
      </c>
      <c r="H29" s="43">
        <v>0.6</v>
      </c>
      <c r="I29" s="42"/>
      <c r="J29" s="45"/>
    </row>
    <row r="30" spans="1:21" x14ac:dyDescent="0.3">
      <c r="A30" s="29"/>
      <c r="B30" t="s">
        <v>106</v>
      </c>
      <c r="C30" s="17"/>
      <c r="D30" s="29" t="s">
        <v>117</v>
      </c>
      <c r="E30" s="32">
        <v>1080</v>
      </c>
      <c r="F30" s="25"/>
      <c r="G30" s="29" t="s">
        <v>118</v>
      </c>
      <c r="H30" s="28">
        <v>720</v>
      </c>
      <c r="I30" s="29"/>
      <c r="J30" s="28">
        <v>1800</v>
      </c>
    </row>
    <row r="31" spans="1:21" x14ac:dyDescent="0.3">
      <c r="A31" s="29"/>
      <c r="B31" s="40" t="s">
        <v>110</v>
      </c>
      <c r="C31" s="41"/>
      <c r="D31" s="42" t="s">
        <v>115</v>
      </c>
      <c r="E31" s="46">
        <v>720</v>
      </c>
      <c r="F31" s="44"/>
      <c r="G31" s="42" t="s">
        <v>116</v>
      </c>
      <c r="H31" s="46">
        <v>480</v>
      </c>
      <c r="I31" s="42"/>
      <c r="J31" s="45">
        <v>1200</v>
      </c>
    </row>
    <row r="32" spans="1:21" x14ac:dyDescent="0.3">
      <c r="A32" s="20"/>
      <c r="B32" s="59" t="s">
        <v>97</v>
      </c>
      <c r="C32" s="59"/>
      <c r="D32" s="20" t="s">
        <v>69</v>
      </c>
      <c r="E32" s="28">
        <v>31</v>
      </c>
      <c r="G32" s="20" t="s">
        <v>70</v>
      </c>
      <c r="H32" s="28">
        <v>358</v>
      </c>
      <c r="J32" s="28">
        <v>389</v>
      </c>
    </row>
    <row r="33" spans="1:10" x14ac:dyDescent="0.3">
      <c r="A33" s="20"/>
      <c r="B33" s="55" t="s">
        <v>120</v>
      </c>
      <c r="C33" s="55"/>
      <c r="D33" s="55"/>
      <c r="E33" s="43" t="s">
        <v>113</v>
      </c>
      <c r="F33" s="47"/>
      <c r="G33" s="42"/>
      <c r="H33" s="43" t="s">
        <v>114</v>
      </c>
      <c r="I33" s="40"/>
      <c r="J33" s="48"/>
    </row>
    <row r="34" spans="1:10" x14ac:dyDescent="0.3">
      <c r="A34" s="24"/>
      <c r="B34" s="21"/>
      <c r="C34" s="22"/>
      <c r="E34" s="30"/>
      <c r="H34" s="30"/>
      <c r="J34" s="30"/>
    </row>
    <row r="35" spans="1:10" x14ac:dyDescent="0.3">
      <c r="A35" s="24"/>
      <c r="B35" s="58" t="s">
        <v>31</v>
      </c>
      <c r="C35" s="60"/>
      <c r="D35" s="24" t="s">
        <v>53</v>
      </c>
      <c r="E35" s="33" t="s">
        <v>29</v>
      </c>
      <c r="G35" s="20" t="s">
        <v>38</v>
      </c>
      <c r="H35" s="28" t="s">
        <v>29</v>
      </c>
      <c r="J35" s="28"/>
    </row>
    <row r="36" spans="1:10" x14ac:dyDescent="0.3">
      <c r="A36" s="24"/>
      <c r="B36" s="57" t="s">
        <v>92</v>
      </c>
      <c r="C36" s="57"/>
      <c r="D36" s="49" t="s">
        <v>76</v>
      </c>
      <c r="E36" s="50">
        <v>504</v>
      </c>
      <c r="F36" s="40"/>
      <c r="G36" s="51"/>
      <c r="H36" s="45"/>
      <c r="I36" s="40"/>
      <c r="J36" s="45"/>
    </row>
    <row r="37" spans="1:10" x14ac:dyDescent="0.3">
      <c r="A37" s="24"/>
      <c r="B37" t="s">
        <v>93</v>
      </c>
      <c r="D37" s="24" t="s">
        <v>39</v>
      </c>
      <c r="E37" s="28">
        <v>22</v>
      </c>
      <c r="G37" s="20" t="s">
        <v>56</v>
      </c>
      <c r="H37" s="28">
        <v>269</v>
      </c>
      <c r="J37" s="28">
        <v>298</v>
      </c>
    </row>
    <row r="38" spans="1:10" x14ac:dyDescent="0.3">
      <c r="A38" s="24"/>
      <c r="B38" s="40" t="s">
        <v>82</v>
      </c>
      <c r="C38" s="41"/>
      <c r="D38" s="49" t="s">
        <v>40</v>
      </c>
      <c r="E38" s="48" t="s">
        <v>85</v>
      </c>
      <c r="F38" s="40"/>
      <c r="G38" s="51" t="s">
        <v>57</v>
      </c>
      <c r="H38" s="48">
        <v>0.85</v>
      </c>
      <c r="I38" s="40"/>
      <c r="J38" s="45"/>
    </row>
    <row r="39" spans="1:10" x14ac:dyDescent="0.3">
      <c r="A39" s="24"/>
      <c r="B39" t="s">
        <v>33</v>
      </c>
      <c r="C39" s="17"/>
      <c r="D39" s="24" t="s">
        <v>41</v>
      </c>
      <c r="E39" s="28" t="s">
        <v>49</v>
      </c>
      <c r="G39" s="20" t="s">
        <v>58</v>
      </c>
      <c r="H39" s="28" t="s">
        <v>61</v>
      </c>
      <c r="J39" s="28"/>
    </row>
    <row r="40" spans="1:10" x14ac:dyDescent="0.3">
      <c r="A40" s="24"/>
      <c r="B40" s="40" t="s">
        <v>35</v>
      </c>
      <c r="C40" s="41"/>
      <c r="D40" s="49" t="s">
        <v>42</v>
      </c>
      <c r="E40" s="45" t="s">
        <v>50</v>
      </c>
      <c r="F40" s="40"/>
      <c r="G40" s="51" t="s">
        <v>59</v>
      </c>
      <c r="H40" s="45" t="s">
        <v>50</v>
      </c>
      <c r="I40" s="40"/>
      <c r="J40" s="45"/>
    </row>
    <row r="41" spans="1:10" x14ac:dyDescent="0.3">
      <c r="A41" s="24"/>
      <c r="B41" t="s">
        <v>122</v>
      </c>
      <c r="C41" s="17"/>
      <c r="D41" s="24" t="s">
        <v>43</v>
      </c>
      <c r="E41" s="34">
        <v>0.96</v>
      </c>
      <c r="G41" s="20" t="s">
        <v>60</v>
      </c>
      <c r="H41" s="34">
        <v>0.96</v>
      </c>
      <c r="J41" s="28"/>
    </row>
    <row r="42" spans="1:10" x14ac:dyDescent="0.3">
      <c r="A42" s="24"/>
      <c r="C42" s="17"/>
      <c r="D42" s="24"/>
      <c r="E42" s="28"/>
      <c r="G42" s="20"/>
      <c r="H42" s="28"/>
      <c r="J42" s="28"/>
    </row>
    <row r="43" spans="1:10" x14ac:dyDescent="0.3">
      <c r="A43" s="24"/>
      <c r="B43" s="58" t="s">
        <v>32</v>
      </c>
      <c r="C43" s="58"/>
      <c r="D43" s="24" t="s">
        <v>54</v>
      </c>
      <c r="E43" s="28" t="s">
        <v>55</v>
      </c>
      <c r="G43" s="20" t="s">
        <v>63</v>
      </c>
      <c r="H43" s="28" t="s">
        <v>30</v>
      </c>
      <c r="J43" s="28"/>
    </row>
    <row r="44" spans="1:10" x14ac:dyDescent="0.3">
      <c r="A44" s="24"/>
      <c r="B44" s="57" t="s">
        <v>92</v>
      </c>
      <c r="C44" s="57"/>
      <c r="D44" s="49" t="s">
        <v>77</v>
      </c>
      <c r="E44" s="45">
        <v>216</v>
      </c>
      <c r="F44" s="40"/>
      <c r="G44" s="51"/>
      <c r="H44" s="45"/>
      <c r="I44" s="40"/>
      <c r="J44" s="45"/>
    </row>
    <row r="45" spans="1:10" x14ac:dyDescent="0.3">
      <c r="A45" s="24"/>
      <c r="B45" t="s">
        <v>94</v>
      </c>
      <c r="D45" s="24" t="s">
        <v>44</v>
      </c>
      <c r="E45" s="28">
        <v>9</v>
      </c>
      <c r="G45" s="20" t="s">
        <v>64</v>
      </c>
      <c r="H45" s="28">
        <v>89</v>
      </c>
      <c r="J45" s="28">
        <v>98</v>
      </c>
    </row>
    <row r="46" spans="1:10" x14ac:dyDescent="0.3">
      <c r="A46" s="24"/>
      <c r="B46" s="40" t="s">
        <v>80</v>
      </c>
      <c r="C46" s="41"/>
      <c r="D46" s="49" t="s">
        <v>45</v>
      </c>
      <c r="E46" s="48">
        <v>0.85</v>
      </c>
      <c r="F46" s="40"/>
      <c r="G46" s="51" t="s">
        <v>65</v>
      </c>
      <c r="H46" s="48">
        <v>0.8</v>
      </c>
      <c r="I46" s="40"/>
      <c r="J46" s="45"/>
    </row>
    <row r="47" spans="1:10" x14ac:dyDescent="0.3">
      <c r="A47" s="24"/>
      <c r="B47" t="s">
        <v>34</v>
      </c>
      <c r="C47" s="17"/>
      <c r="D47" s="24" t="s">
        <v>46</v>
      </c>
      <c r="E47" s="28" t="s">
        <v>51</v>
      </c>
      <c r="G47" s="20" t="s">
        <v>66</v>
      </c>
      <c r="H47" s="28" t="s">
        <v>62</v>
      </c>
      <c r="J47" s="28"/>
    </row>
    <row r="48" spans="1:10" x14ac:dyDescent="0.3">
      <c r="A48" s="24"/>
      <c r="B48" s="40" t="s">
        <v>36</v>
      </c>
      <c r="C48" s="41"/>
      <c r="D48" s="49" t="s">
        <v>47</v>
      </c>
      <c r="E48" s="45" t="s">
        <v>52</v>
      </c>
      <c r="F48" s="40"/>
      <c r="G48" s="51" t="s">
        <v>67</v>
      </c>
      <c r="H48" s="45" t="s">
        <v>52</v>
      </c>
      <c r="I48" s="40"/>
      <c r="J48" s="45"/>
    </row>
    <row r="49" spans="2:10" x14ac:dyDescent="0.3">
      <c r="B49" t="s">
        <v>81</v>
      </c>
      <c r="D49" s="24" t="s">
        <v>48</v>
      </c>
      <c r="E49" s="34">
        <v>0.96</v>
      </c>
      <c r="G49" s="20" t="s">
        <v>68</v>
      </c>
      <c r="H49" s="34">
        <v>0.96</v>
      </c>
      <c r="J49" s="28"/>
    </row>
    <row r="50" spans="2:10" x14ac:dyDescent="0.3">
      <c r="G50" s="23"/>
      <c r="I50" s="38"/>
      <c r="J50" s="30"/>
    </row>
    <row r="51" spans="2:10" x14ac:dyDescent="0.3">
      <c r="B51" s="56" t="s">
        <v>127</v>
      </c>
      <c r="C51" s="56"/>
      <c r="D51" s="24" t="s">
        <v>128</v>
      </c>
      <c r="E51" s="62">
        <v>3332606</v>
      </c>
      <c r="F51" s="61"/>
      <c r="G51" s="20" t="s">
        <v>129</v>
      </c>
      <c r="H51" s="62">
        <v>20580108</v>
      </c>
      <c r="I51" s="61"/>
      <c r="J51" s="63">
        <v>23912714</v>
      </c>
    </row>
    <row r="52" spans="2:10" x14ac:dyDescent="0.3">
      <c r="B52" s="35"/>
      <c r="C52" s="35"/>
    </row>
    <row r="53" spans="2:10" x14ac:dyDescent="0.3">
      <c r="B53" s="22" t="s">
        <v>111</v>
      </c>
      <c r="C53" s="35"/>
    </row>
    <row r="54" spans="2:10" x14ac:dyDescent="0.3">
      <c r="B54" s="22" t="s">
        <v>86</v>
      </c>
      <c r="C54" s="35"/>
    </row>
    <row r="55" spans="2:10" x14ac:dyDescent="0.3">
      <c r="B55" s="22" t="s">
        <v>87</v>
      </c>
      <c r="C55" s="35"/>
    </row>
    <row r="56" spans="2:10" x14ac:dyDescent="0.3">
      <c r="B56" s="22" t="s">
        <v>123</v>
      </c>
    </row>
    <row r="57" spans="2:10" x14ac:dyDescent="0.3">
      <c r="B57" s="52" t="s">
        <v>124</v>
      </c>
    </row>
    <row r="58" spans="2:10" x14ac:dyDescent="0.3">
      <c r="B58" s="19" t="s">
        <v>84</v>
      </c>
    </row>
    <row r="59" spans="2:10" x14ac:dyDescent="0.3">
      <c r="B59" s="27" t="s">
        <v>73</v>
      </c>
    </row>
    <row r="60" spans="2:10" x14ac:dyDescent="0.3">
      <c r="B60" s="31" t="s">
        <v>79</v>
      </c>
    </row>
    <row r="61" spans="2:10" x14ac:dyDescent="0.3">
      <c r="B61" t="s">
        <v>88</v>
      </c>
    </row>
    <row r="62" spans="2:10" x14ac:dyDescent="0.3">
      <c r="B62" t="s">
        <v>72</v>
      </c>
    </row>
    <row r="63" spans="2:10" x14ac:dyDescent="0.3">
      <c r="B63" s="27" t="s">
        <v>73</v>
      </c>
    </row>
    <row r="64" spans="2:10" x14ac:dyDescent="0.3">
      <c r="B64" t="s">
        <v>71</v>
      </c>
    </row>
    <row r="65" spans="2:6" x14ac:dyDescent="0.3">
      <c r="B65" t="s">
        <v>100</v>
      </c>
    </row>
    <row r="66" spans="2:6" x14ac:dyDescent="0.3">
      <c r="B66" s="27" t="s">
        <v>101</v>
      </c>
    </row>
    <row r="67" spans="2:6" x14ac:dyDescent="0.3">
      <c r="B67" s="18" t="s">
        <v>104</v>
      </c>
    </row>
    <row r="68" spans="2:6" x14ac:dyDescent="0.3">
      <c r="B68" t="s">
        <v>125</v>
      </c>
    </row>
    <row r="69" spans="2:6" x14ac:dyDescent="0.3">
      <c r="B69" s="53" t="s">
        <v>126</v>
      </c>
      <c r="C69" s="31"/>
      <c r="D69" s="31"/>
      <c r="E69" s="31"/>
      <c r="F69" s="31"/>
    </row>
    <row r="70" spans="2:6" x14ac:dyDescent="0.3">
      <c r="B70" s="39" t="s">
        <v>99</v>
      </c>
    </row>
    <row r="71" spans="2:6" x14ac:dyDescent="0.3">
      <c r="B71" t="s">
        <v>102</v>
      </c>
    </row>
    <row r="72" spans="2:6" x14ac:dyDescent="0.3">
      <c r="B72" t="s">
        <v>98</v>
      </c>
    </row>
    <row r="73" spans="2:6" x14ac:dyDescent="0.3">
      <c r="B73" t="s">
        <v>103</v>
      </c>
    </row>
    <row r="74" spans="2:6" x14ac:dyDescent="0.3">
      <c r="B74" s="18" t="s">
        <v>105</v>
      </c>
    </row>
    <row r="75" spans="2:6" x14ac:dyDescent="0.3">
      <c r="B75" t="s">
        <v>112</v>
      </c>
    </row>
  </sheetData>
  <sheetProtection algorithmName="SHA-512" hashValue="2s33Sts0QcurW/AE3ZD75iZ6miNMJTe9W2Xq/KapiVlwaH6haQgAxY8BnQ5tsxL90wrcea3LWxF4IhisCz2zcw==" saltValue="mEl2NU2Tbw/LM3XdfQ5r+Q==" spinCount="100000" sheet="1" objects="1" scenarios="1"/>
  <mergeCells count="9">
    <mergeCell ref="D26:E26"/>
    <mergeCell ref="G26:H26"/>
    <mergeCell ref="B33:D33"/>
    <mergeCell ref="B51:C51"/>
    <mergeCell ref="B36:C36"/>
    <mergeCell ref="B44:C44"/>
    <mergeCell ref="B43:C43"/>
    <mergeCell ref="B32:C32"/>
    <mergeCell ref="B35:C35"/>
  </mergeCells>
  <hyperlinks>
    <hyperlink ref="B63" r:id="rId1" xr:uid="{053581C5-6BA1-4B05-B121-4C8BBDC968E1}"/>
    <hyperlink ref="B59" r:id="rId2" xr:uid="{F208B175-0617-431A-8030-EDB1EFF1A03D}"/>
    <hyperlink ref="D26:E26" r:id="rId3" display="CHAIN FREE®" xr:uid="{D202BDF4-34EB-4D4A-AA4C-AECB848FD87E}"/>
    <hyperlink ref="G26:H26" r:id="rId4" display="CHAIN MENDER®" xr:uid="{E63F6EC6-1743-4117-A19B-F01DFDA82575}"/>
    <hyperlink ref="B66" r:id="rId5" xr:uid="{AD40B31D-BC39-438D-9390-27DBBC18C4BC}"/>
    <hyperlink ref="B57" r:id="rId6" xr:uid="{72A0324B-5AA5-4A29-8065-7E3BDF8A8572}"/>
    <hyperlink ref="B51:C51" r:id="rId7" display="Sales Income Split" xr:uid="{59C4BC02-BF31-483B-BF9B-58DC4A2406B3}"/>
  </hyperlinks>
  <pageMargins left="0.7" right="0.7" top="0.75" bottom="0.75" header="0.3" footer="0.3"/>
  <pageSetup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03DC2-7833-498B-BB59-833C4F4E2712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Anthony Apponyi</dc:creator>
  <cp:lastModifiedBy>Anthony Apponyi</cp:lastModifiedBy>
  <cp:lastPrinted>2025-04-09T13:23:57Z</cp:lastPrinted>
  <dcterms:created xsi:type="dcterms:W3CDTF">2025-03-30T18:37:49Z</dcterms:created>
  <dcterms:modified xsi:type="dcterms:W3CDTF">2025-04-20T08:46:48Z</dcterms:modified>
</cp:coreProperties>
</file>